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0" yWindow="-15" windowWidth="1714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25725"/>
</workbook>
</file>

<file path=xl/calcChain.xml><?xml version="1.0" encoding="utf-8"?>
<calcChain xmlns="http://schemas.openxmlformats.org/spreadsheetml/2006/main">
  <c r="D26" i="1"/>
  <c r="D46"/>
  <c r="D24"/>
  <c r="D19"/>
  <c r="D13"/>
  <c r="D11"/>
  <c r="D44"/>
  <c r="D8"/>
  <c r="D32"/>
  <c r="D36"/>
  <c r="D35"/>
  <c r="D37"/>
  <c r="D48"/>
  <c r="D9"/>
  <c r="D30"/>
  <c r="D33"/>
  <c r="D31"/>
  <c r="D34"/>
  <c r="D18"/>
  <c r="D39"/>
  <c r="D38" s="1"/>
  <c r="D49"/>
  <c r="D27"/>
  <c r="D14"/>
  <c r="D40"/>
  <c r="D22" l="1"/>
  <c r="D6"/>
  <c r="D45"/>
  <c r="D29"/>
  <c r="D5" l="1"/>
</calcChain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<sst xmlns="http://schemas.openxmlformats.org/spreadsheetml/2006/main" count="142" uniqueCount="68">
  <si>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</si>
  <si>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</si>
  <si>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</si>
  <si>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</si>
  <si>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</si>
  <si>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</si>
  <si>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</si>
  <si>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</si>
  <si>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</si>
  <si>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</si>
  <si>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</si>
  <si>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</si>
  <si>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</si>
  <si>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</si>
  <si>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</si>
  <si>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</si>
  <si>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</si>
  <si>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</si>
  <si>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</si>
  <si>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</si>
  <si>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</si>
  <si>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</si>
  <si>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</si>
  <si>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</si>
  <si>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</si>
  <si>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</si>
  <si>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</si>
  <si>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</si>
  <si>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</si>
  <si>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</si>
  <si>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</si>
  <si>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</si>
  <si>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</si>
  <si>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</si>
  <si>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</si>
  <si>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</si>
  <si>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</si>
  <si>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</si>
  <si>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</si>
  <si>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</si>
  <si>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</si>
  <si>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</si>
  <si>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</si>
  <si>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</si>
  <si>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</si>
  <si>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</si>
  <si>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</si>
  <si>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</si>
  <si>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</si>
  <si>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</si>
  <si>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</si>
  <si>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</si>
  <si>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</si>
  <si>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</si>
  <si>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</si>
  <si>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</si>
  <si>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</si>
  <si>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</si>
  <si>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</si>
  <si>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</si>
  <si>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</si>
  <si>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</si>
  <si>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</si>
  <si>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</si>
  <si>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2019 год</t>
  </si>
  <si>
    <t>Жилищное хозяйство</t>
  </si>
  <si>
    <t>Расходы бюджета Чебаркульского городского округа по разделам, подразделам классификации расходов на  2019 год</t>
  </si>
  <si>
    <t>Приложение 2
к решению Собрания депутатов
Чебаркульского городского округа
от 03.09.2019 г. № 772
Приложение 6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</si>
</sst>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/>
    <xf numFmtId="0" fontId="0" fillId="24" borderId="0" xfId="0" applyFill="1"/>
    <xf numFmtId="49" fontId="20" fillId="0" borderId="10" xfId="36" applyNumberFormat="1" applyFont="1" applyBorder="1" applyAlignment="1">
      <alignment horizontal="center" vertical="center" wrapText="1"/>
    </xf>
    <xf numFmtId="49" fontId="20" fillId="0" borderId="10" xfId="36" applyNumberFormat="1" applyFont="1" applyBorder="1" applyAlignment="1">
      <alignment horizontal="left" vertical="center" textRotation="90" wrapText="1"/>
    </xf>
    <xf numFmtId="49" fontId="20" fillId="24" borderId="10" xfId="36" applyNumberFormat="1" applyFont="1" applyFill="1" applyBorder="1" applyAlignment="1">
      <alignment horizontal="center" vertical="center" wrapText="1"/>
    </xf>
    <xf numFmtId="49" fontId="21" fillId="0" borderId="10" xfId="36" applyNumberFormat="1" applyFont="1" applyBorder="1" applyAlignment="1">
      <alignment horizontal="left" vertical="center" wrapText="1"/>
    </xf>
    <xf numFmtId="4" fontId="21" fillId="24" borderId="10" xfId="36" applyNumberFormat="1" applyFont="1" applyFill="1" applyBorder="1" applyAlignment="1">
      <alignment horizontal="right" vertical="center" wrapText="1"/>
    </xf>
    <xf numFmtId="49" fontId="20" fillId="0" borderId="10" xfId="36" applyNumberFormat="1" applyFont="1" applyBorder="1" applyAlignment="1">
      <alignment horizontal="left" vertical="center" wrapText="1"/>
    </xf>
    <xf numFmtId="4" fontId="20" fillId="24" borderId="10" xfId="36" applyNumberFormat="1" applyFont="1" applyFill="1" applyBorder="1" applyAlignment="1">
      <alignment horizontal="right" vertical="center" wrapText="1"/>
    </xf>
    <xf numFmtId="4" fontId="22" fillId="24" borderId="10" xfId="36" applyNumberFormat="1" applyFont="1" applyFill="1" applyBorder="1" applyAlignment="1">
      <alignment horizontal="right" vertical="center" wrapText="1"/>
    </xf>
    <xf numFmtId="49" fontId="22" fillId="0" borderId="10" xfId="36" applyNumberFormat="1" applyFont="1" applyBorder="1" applyAlignment="1">
      <alignment horizontal="left" vertical="center" wrapText="1"/>
    </xf>
    <xf numFmtId="49" fontId="22" fillId="0" borderId="10" xfId="36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 applyProtection="1">
      <alignment horizontal="right" vertical="center" wrapText="1"/>
    </xf>
    <xf numFmtId="0" fontId="22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22" fillId="0" borderId="0" xfId="0" applyFont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A6" sqref="A6"/>
    </sheetView>
  </sheetViews>
  <sheetFormatPr defaultRowHeight="12.75"/>
  <cols>
    <col min="1" max="1" width="66" customWidth="1"/>
    <col min="2" max="2" width="7" customWidth="1"/>
    <col min="3" max="3" width="7.7109375" customWidth="1"/>
    <col min="4" max="4" width="18" style="1" customWidth="1"/>
  </cols>
  <sheetData>
    <row r="1" spans="1:4" ht="100.5" customHeight="1">
      <c r="A1" s="15" t="s">
        <v>67</v>
      </c>
      <c r="B1" s="15"/>
      <c r="C1" s="15"/>
      <c r="D1" s="15"/>
    </row>
    <row r="2" spans="1:4" ht="48" customHeight="1">
      <c r="A2" s="16" t="s">
        <v>66</v>
      </c>
      <c r="B2" s="16"/>
      <c r="C2" s="16"/>
      <c r="D2" s="16"/>
    </row>
    <row r="3" spans="1:4" ht="16.5" customHeight="1">
      <c r="A3" s="13"/>
      <c r="B3" s="13"/>
      <c r="C3" s="13"/>
      <c r="D3" s="14" t="s">
        <v>63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64</v>
      </c>
    </row>
    <row r="5" spans="1:4" ht="15.75">
      <c r="A5" s="5" t="s">
        <v>60</v>
      </c>
      <c r="B5" s="11"/>
      <c r="C5" s="11"/>
      <c r="D5" s="6">
        <f>D6+D14+D18+D22+D27+D29+D35+D38+D40+D45+D49</f>
        <v>1237154250.5100002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94073219.019999996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1767221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f>5491291.04+209439+9000+106890</f>
        <v>5816620.04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f>38675140.4+651354+1744166.69</f>
        <v>41070661.089999996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8100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f>13865742.35+47419+4512+586760+39000</f>
        <v>14543433.35</v>
      </c>
    </row>
    <row r="12" spans="1:4" ht="15.75">
      <c r="A12" s="7" t="s">
        <v>13</v>
      </c>
      <c r="B12" s="7" t="s">
        <v>3</v>
      </c>
      <c r="C12" s="7" t="s">
        <v>12</v>
      </c>
      <c r="D12" s="12">
        <v>1232750</v>
      </c>
    </row>
    <row r="13" spans="1:4" ht="15.75">
      <c r="A13" s="7" t="s">
        <v>15</v>
      </c>
      <c r="B13" s="7" t="s">
        <v>3</v>
      </c>
      <c r="C13" s="7" t="s">
        <v>14</v>
      </c>
      <c r="D13" s="12">
        <f>29264418.64+370014.9</f>
        <v>29634433.539999999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10834663</v>
      </c>
    </row>
    <row r="15" spans="1:4" ht="15.75">
      <c r="A15" s="7" t="s">
        <v>16</v>
      </c>
      <c r="B15" s="7" t="s">
        <v>6</v>
      </c>
      <c r="C15" s="7" t="s">
        <v>8</v>
      </c>
      <c r="D15" s="12">
        <v>2641700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v>7822963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370000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28938482.059999999</v>
      </c>
    </row>
    <row r="19" spans="1:4" ht="15.75">
      <c r="A19" s="7" t="s">
        <v>20</v>
      </c>
      <c r="B19" s="7" t="s">
        <v>8</v>
      </c>
      <c r="C19" s="7" t="s">
        <v>19</v>
      </c>
      <c r="D19" s="12">
        <f>200600+100000+43213.06</f>
        <v>343813.06</v>
      </c>
    </row>
    <row r="20" spans="1:4" ht="15.75">
      <c r="A20" s="7" t="s">
        <v>21</v>
      </c>
      <c r="B20" s="7" t="s">
        <v>8</v>
      </c>
      <c r="C20" s="7" t="s">
        <v>17</v>
      </c>
      <c r="D20" s="12">
        <v>28409669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185000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115088223.10000001</v>
      </c>
    </row>
    <row r="23" spans="1:4" ht="15.75">
      <c r="A23" s="7" t="s">
        <v>65</v>
      </c>
      <c r="B23" s="7" t="s">
        <v>19</v>
      </c>
      <c r="C23" s="7" t="s">
        <v>3</v>
      </c>
      <c r="D23" s="12">
        <v>3043585.78</v>
      </c>
    </row>
    <row r="24" spans="1:4" ht="15.75">
      <c r="A24" s="7" t="s">
        <v>24</v>
      </c>
      <c r="B24" s="7" t="s">
        <v>19</v>
      </c>
      <c r="C24" s="7" t="s">
        <v>4</v>
      </c>
      <c r="D24" s="12">
        <f>26609565.06+450000+266332</f>
        <v>27325897.059999999</v>
      </c>
    </row>
    <row r="25" spans="1:4" ht="15.75">
      <c r="A25" s="7" t="s">
        <v>25</v>
      </c>
      <c r="B25" s="7" t="s">
        <v>19</v>
      </c>
      <c r="C25" s="7" t="s">
        <v>6</v>
      </c>
      <c r="D25" s="12">
        <v>39060384.450000003</v>
      </c>
    </row>
    <row r="26" spans="1:4" ht="15.75">
      <c r="A26" s="7" t="s">
        <v>26</v>
      </c>
      <c r="B26" s="7" t="s">
        <v>19</v>
      </c>
      <c r="C26" s="7" t="s">
        <v>19</v>
      </c>
      <c r="D26" s="12">
        <f>44890667.59+367688.22+400000</f>
        <v>45658355.810000002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800000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800000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602925132.62000012</v>
      </c>
    </row>
    <row r="30" spans="1:4" ht="15.75">
      <c r="A30" s="7" t="s">
        <v>29</v>
      </c>
      <c r="B30" s="7" t="s">
        <v>28</v>
      </c>
      <c r="C30" s="7" t="s">
        <v>3</v>
      </c>
      <c r="D30" s="12">
        <f>232812473.49+2263550+136823</f>
        <v>235212846.49000001</v>
      </c>
    </row>
    <row r="31" spans="1:4" ht="15.75">
      <c r="A31" s="7" t="s">
        <v>30</v>
      </c>
      <c r="B31" s="7" t="s">
        <v>28</v>
      </c>
      <c r="C31" s="7" t="s">
        <v>4</v>
      </c>
      <c r="D31" s="12">
        <f>275040328.69+664499+209322+645612</f>
        <v>276559761.69</v>
      </c>
    </row>
    <row r="32" spans="1:4" ht="15.75">
      <c r="A32" s="7" t="s">
        <v>56</v>
      </c>
      <c r="B32" s="7" t="s">
        <v>28</v>
      </c>
      <c r="C32" s="7" t="s">
        <v>6</v>
      </c>
      <c r="D32" s="12">
        <f>49791772.82+862629+143822+1628536.56</f>
        <v>52426760.380000003</v>
      </c>
    </row>
    <row r="33" spans="1:4" ht="15.75">
      <c r="A33" s="7" t="s">
        <v>31</v>
      </c>
      <c r="B33" s="7" t="s">
        <v>28</v>
      </c>
      <c r="C33" s="7" t="s">
        <v>28</v>
      </c>
      <c r="D33" s="12">
        <f>14679233+1394880</f>
        <v>16074113</v>
      </c>
    </row>
    <row r="34" spans="1:4" ht="15.75">
      <c r="A34" s="7" t="s">
        <v>32</v>
      </c>
      <c r="B34" s="7" t="s">
        <v>28</v>
      </c>
      <c r="C34" s="7" t="s">
        <v>17</v>
      </c>
      <c r="D34" s="12">
        <f>22401046.46+250604.6</f>
        <v>22651651.060000002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33513894.579999998</v>
      </c>
    </row>
    <row r="36" spans="1:4" ht="15.75">
      <c r="A36" s="7" t="s">
        <v>34</v>
      </c>
      <c r="B36" s="7" t="s">
        <v>33</v>
      </c>
      <c r="C36" s="7" t="s">
        <v>3</v>
      </c>
      <c r="D36" s="12">
        <f>26920109.71+266282.62+223822.58+34829.16+41795.77+1064224.45</f>
        <v>28551064.289999999</v>
      </c>
    </row>
    <row r="37" spans="1:4" ht="15.75">
      <c r="A37" s="7" t="s">
        <v>35</v>
      </c>
      <c r="B37" s="7" t="s">
        <v>33</v>
      </c>
      <c r="C37" s="7" t="s">
        <v>8</v>
      </c>
      <c r="D37" s="12">
        <f>4867770.29+95060</f>
        <v>4962830.29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400000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f>100000+300000</f>
        <v>400000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266987626.18000001</v>
      </c>
    </row>
    <row r="41" spans="1:4" ht="15.75">
      <c r="A41" s="7" t="s">
        <v>37</v>
      </c>
      <c r="B41" s="7" t="s">
        <v>36</v>
      </c>
      <c r="C41" s="7" t="s">
        <v>4</v>
      </c>
      <c r="D41" s="12">
        <v>15187760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147168480</v>
      </c>
    </row>
    <row r="43" spans="1:4" ht="15.75">
      <c r="A43" s="7" t="s">
        <v>39</v>
      </c>
      <c r="B43" s="7" t="s">
        <v>36</v>
      </c>
      <c r="C43" s="7" t="s">
        <v>8</v>
      </c>
      <c r="D43" s="12">
        <v>85592203.180000007</v>
      </c>
    </row>
    <row r="44" spans="1:4" ht="15.75">
      <c r="A44" s="7" t="s">
        <v>40</v>
      </c>
      <c r="B44" s="7" t="s">
        <v>36</v>
      </c>
      <c r="C44" s="7" t="s">
        <v>10</v>
      </c>
      <c r="D44" s="12">
        <f>18707302+291881+40000</f>
        <v>19039183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83393009.950000003</v>
      </c>
    </row>
    <row r="46" spans="1:4" ht="15.75">
      <c r="A46" s="7" t="s">
        <v>41</v>
      </c>
      <c r="B46" s="7" t="s">
        <v>12</v>
      </c>
      <c r="C46" s="7" t="s">
        <v>4</v>
      </c>
      <c r="D46" s="12">
        <f>77092278.95+924500</f>
        <v>78016778.950000003</v>
      </c>
    </row>
    <row r="47" spans="1:4" ht="15.75">
      <c r="A47" s="7" t="s">
        <v>61</v>
      </c>
      <c r="B47" s="7" t="s">
        <v>12</v>
      </c>
      <c r="C47" s="7" t="s">
        <v>6</v>
      </c>
      <c r="D47" s="12">
        <v>540100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f>4683005+153126</f>
        <v>4836131</v>
      </c>
    </row>
    <row r="49" spans="1:4" ht="15.75">
      <c r="A49" s="10" t="s">
        <v>57</v>
      </c>
      <c r="B49" s="10" t="s">
        <v>22</v>
      </c>
      <c r="C49" s="10"/>
      <c r="D49" s="9">
        <f>SUM(D50)</f>
        <v>200000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v>200000</v>
      </c>
    </row>
  </sheetData>
  <mergeCells count="2">
    <mergeCell ref="A1:D1"/>
    <mergeCell ref="A2:D2"/>
  </mergeCells>
  <phoneticPr fontId="19" type="noConversion"/>
  <pageMargins left="0.74803149606299213" right="0.51181102362204722" top="0.19685039370078741" bottom="0.19685039370078741" header="0.51181102362204722" footer="0.51181102362204722"/>
  <pageSetup paperSize="9" scale="9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2019-08-15T10:16:56Z</cp:lastPrinted>
  <dcterms:created xsi:type="dcterms:W3CDTF">2016-12-12T08:30:13Z</dcterms:created>
  <dcterms:modified xsi:type="dcterms:W3CDTF">2019-09-05T05:32:55Z</dcterms:modified>
</cp:coreProperties>
</file>